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 Lembur (SPL)" sheetId="1" state="visible" r:id="rId3"/>
    <sheet name="Rekap Lembur Bulanan" sheetId="2" state="visible" r:id="rId4"/>
    <sheet name="Panduan &amp; Dasar Hukum" sheetId="3" state="visible" r:id="rId5"/>
  </sheets>
  <definedNames>
    <definedName function="false" hidden="false" localSheetId="0" name="_xlnm.Print_Area" vbProcedure="false">'Form Lembur (SPL)'!$A$1:$F$39</definedName>
    <definedName function="false" hidden="false" localSheetId="2" name="_xlnm.Print_Area" vbProcedure="false">'Panduan &amp; Dasar Hukum'!$A$1:$E$46</definedName>
    <definedName function="false" hidden="false" localSheetId="1" name="_xlnm.Print_Area" vbProcedure="false">'Rekap Lembur Bulanan'!$A$1:$L$26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Sel berwarna kuning = wajib diisi.
Sel berwarna hijau = hasil hitung otomatis, jangan diubah.
Ganti seluruh data contoh (huruf biru) dengan data sebenarnya.
Lihat sheet 'Panduan &amp; Dasar Hukum' untuk penjelasan lengkap.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Baris contoh adalah pengisian pertama. Tambahkan baris untuk setiap kejadian lembur karyawan.
Kolom hijau (Total Jam, Total Pengali, Total Upah) terisi otomatis -- jangan diubah.
Pengali lembur mengasumsikan sistem 5 hari kerja/minggu. Lihat sheet 'Panduan &amp; Dasar Hukum'.</t>
        </r>
      </text>
    </comment>
  </commentList>
</comments>
</file>

<file path=xl/sharedStrings.xml><?xml version="1.0" encoding="utf-8"?>
<sst xmlns="http://schemas.openxmlformats.org/spreadsheetml/2006/main" count="137" uniqueCount="111">
  <si>
    <t xml:space="preserve">HASHMICRO</t>
  </si>
  <si>
    <t xml:space="preserve">PT HashMicro Solusi Indonesia  |  Think Forward  |  www.hashmicro.com</t>
  </si>
  <si>
    <t xml:space="preserve">FORMULIR PENGAJUAN LEMBUR (SURAT PERINTAH LEMBUR)</t>
  </si>
  <si>
    <t xml:space="preserve">No. Formulir</t>
  </si>
  <si>
    <t xml:space="preserve">SPL/2026/001</t>
  </si>
  <si>
    <t xml:space="preserve">Tanggal Pengajuan</t>
  </si>
  <si>
    <t xml:space="preserve">DATA KARYAWAN</t>
  </si>
  <si>
    <t xml:space="preserve">Nama Karyawan</t>
  </si>
  <si>
    <t xml:space="preserve">Budi Santoso</t>
  </si>
  <si>
    <t xml:space="preserve">NIK / ID Karyawan</t>
  </si>
  <si>
    <t xml:space="preserve">EMP-00123</t>
  </si>
  <si>
    <t xml:space="preserve">Jabatan</t>
  </si>
  <si>
    <t xml:space="preserve">Staf Operasional</t>
  </si>
  <si>
    <t xml:space="preserve">Divisi / Departemen</t>
  </si>
  <si>
    <t xml:space="preserve">Operasional</t>
  </si>
  <si>
    <t xml:space="preserve">DATA ATASAN / PEMBERI PERINTAH</t>
  </si>
  <si>
    <t xml:space="preserve">Nama Atasan</t>
  </si>
  <si>
    <t xml:space="preserve">Siti Rahayu</t>
  </si>
  <si>
    <t xml:space="preserve">Jabatan Atasan</t>
  </si>
  <si>
    <t xml:space="preserve">Supervisor Operasional</t>
  </si>
  <si>
    <t xml:space="preserve">DETAIL PELAKSANAAN LEMBUR</t>
  </si>
  <si>
    <t xml:space="preserve">Tanggal Lembur</t>
  </si>
  <si>
    <t xml:space="preserve">Jenis Hari</t>
  </si>
  <si>
    <t xml:space="preserve">Hari Kerja</t>
  </si>
  <si>
    <t xml:space="preserve">Lokasi Lembur</t>
  </si>
  <si>
    <t xml:space="preserve">Kantor Pusat</t>
  </si>
  <si>
    <t xml:space="preserve">(Kantor / WFH / Lokasi lain)</t>
  </si>
  <si>
    <t xml:space="preserve">Jam Mulai Lembur</t>
  </si>
  <si>
    <t xml:space="preserve">Jam Selesai Lembur</t>
  </si>
  <si>
    <t xml:space="preserve">Total Jam Lembur (otomatis)</t>
  </si>
  <si>
    <t xml:space="preserve">jam</t>
  </si>
  <si>
    <t xml:space="preserve">Uraian Tugas / Alasan Lembur</t>
  </si>
  <si>
    <t xml:space="preserve">Contoh: Menyelesaikan laporan stok akhir bulan yang harus disetor ke kantor pusat paling lambat esok pagi.</t>
  </si>
  <si>
    <t xml:space="preserve">PERHITUNGAN ESTIMASI UPAH LEMBUR (OPSIONAL)</t>
  </si>
  <si>
    <t xml:space="preserve">Upah Pokok + Tunjangan Tetap (per bulan)</t>
  </si>
  <si>
    <t xml:space="preserve">Dasar: Ps. 32 PP 35/2021</t>
  </si>
  <si>
    <t xml:space="preserve">Upah Sejam (Upah Sebulan / 173)</t>
  </si>
  <si>
    <t xml:space="preserve">Total Pengali Lembur (otomatis)</t>
  </si>
  <si>
    <t xml:space="preserve">(asumsi 5 hari kerja/minggu, lihat Panduan)</t>
  </si>
  <si>
    <t xml:space="preserve">Estimasi Total Upah Lembur</t>
  </si>
  <si>
    <t xml:space="preserve">PERSETUJUAN</t>
  </si>
  <si>
    <t xml:space="preserve">Yang Mengajukan,</t>
  </si>
  <si>
    <t xml:space="preserve">Menyetujui,</t>
  </si>
  <si>
    <t xml:space="preserve">Mengetahui,</t>
  </si>
  <si>
    <t xml:space="preserve">(Karyawan)</t>
  </si>
  <si>
    <t xml:space="preserve">(Atasan Langsung)</t>
  </si>
  <si>
    <t xml:space="preserve">(HRD)</t>
  </si>
  <si>
    <t xml:space="preserve">( _____________________ )</t>
  </si>
  <si>
    <t xml:space="preserve">REKAP LEMBUR BULANAN</t>
  </si>
  <si>
    <t xml:space="preserve">Bulan / Tahun</t>
  </si>
  <si>
    <t xml:space="preserve">September 2026</t>
  </si>
  <si>
    <t xml:space="preserve">No</t>
  </si>
  <si>
    <t xml:space="preserve">NIK</t>
  </si>
  <si>
    <t xml:space="preserve">Divisi</t>
  </si>
  <si>
    <t xml:space="preserve">Tanggal</t>
  </si>
  <si>
    <t xml:space="preserve">Jam
Mulai</t>
  </si>
  <si>
    <t xml:space="preserve">Jam
Selesai</t>
  </si>
  <si>
    <t xml:space="preserve">Total Jam
Lembur</t>
  </si>
  <si>
    <t xml:space="preserve">Upah
Sejam (Rp)</t>
  </si>
  <si>
    <t xml:space="preserve">Total
Pengali</t>
  </si>
  <si>
    <t xml:space="preserve">Total Upah
Lembur (Rp)</t>
  </si>
  <si>
    <t xml:space="preserve">TOTAL</t>
  </si>
  <si>
    <t xml:space="preserve">PANDUAN PENGISIAN &amp; DASAR HUKUM</t>
  </si>
  <si>
    <t xml:space="preserve">1. KETERANGAN WARNA SEL</t>
  </si>
  <si>
    <t xml:space="preserve">Sel kuning, huruf biru = wajib diisi manual dengan data Anda</t>
  </si>
  <si>
    <t xml:space="preserve">Sel hijau = hasil hitung otomatis (rumus) -- jangan ditimpa/diubah</t>
  </si>
  <si>
    <t xml:space="preserve">2. ASUMSI PERHITUNGAN OTOMATIS DALAM TEMPLATE INI</t>
  </si>
  <si>
    <t xml:space="preserve">- Upah sejam dihitung dengan rumus 1/173 x upah sebulan (upah pokok + tunjangan tetap), sesuai Pasal 32 PP No. 35 Tahun 2021.</t>
  </si>
  <si>
    <t xml:space="preserve">- Pengali lembur pada template ini mengasumsikan perusahaan menerapkan sistem 5 hari kerja/minggu (yang paling umum berlaku di perkantoran).</t>
  </si>
  <si>
    <t xml:space="preserve">- Jika perusahaan Anda menerapkan sistem 6 hari kerja, pengali untuk lembur di hari libur/istirahat mingguan sedikit berbeda (lihat tabel resmi di bagian 3) -- sesuaikan rumus pada kolom "Total Pengali" secara manual bila diperlukan.</t>
  </si>
  <si>
    <t xml:space="preserve">- Perhitungan upah lembur di sini bersifat estimasi administratif untuk memudahkan HR; nilai final tetap mengikuti kebijakan penggajian resmi perusahaan.</t>
  </si>
  <si>
    <t xml:space="preserve">3. TABEL RESMI PENGALI UPAH LEMBUR (PP No. 35 Tahun 2021)</t>
  </si>
  <si>
    <t xml:space="preserve">Sistem Kerja</t>
  </si>
  <si>
    <t xml:space="preserve">Jam Ke-</t>
  </si>
  <si>
    <t xml:space="preserve">Pengali Upah Sejam</t>
  </si>
  <si>
    <t xml:space="preserve">Hari Kerja Biasa</t>
  </si>
  <si>
    <t xml:space="preserve">5 / 6 hari kerja</t>
  </si>
  <si>
    <t xml:space="preserve">Jam ke-1</t>
  </si>
  <si>
    <t xml:space="preserve">1,5 x</t>
  </si>
  <si>
    <t xml:space="preserve">Jam ke-2 dst.</t>
  </si>
  <si>
    <t xml:space="preserve">2 x</t>
  </si>
  <si>
    <t xml:space="preserve">Hari Libur / Istirahat Mingguan</t>
  </si>
  <si>
    <t xml:space="preserve">5 hari kerja</t>
  </si>
  <si>
    <t xml:space="preserve">Jam ke-1 s.d. 8</t>
  </si>
  <si>
    <t xml:space="preserve">Jam ke-9</t>
  </si>
  <si>
    <t xml:space="preserve">3 x</t>
  </si>
  <si>
    <t xml:space="preserve">Jam ke-10 dan ke-11</t>
  </si>
  <si>
    <t xml:space="preserve">4 x</t>
  </si>
  <si>
    <t xml:space="preserve">6 hari kerja</t>
  </si>
  <si>
    <t xml:space="preserve">Jam ke-1 s.d. 7</t>
  </si>
  <si>
    <t xml:space="preserve">Jam ke-8</t>
  </si>
  <si>
    <t xml:space="preserve">Jam ke-9 dan ke-10</t>
  </si>
  <si>
    <t xml:space="preserve">4. BATAS MAKSIMAL JAM LEMBUR</t>
  </si>
  <si>
    <t xml:space="preserve">- Lembur hari kerja: maksimal 4 jam/hari dan 18 jam/minggu (di luar istirahat mingguan dan libur resmi) -- Ps. 26 PP 35/2021.</t>
  </si>
  <si>
    <t xml:space="preserve">- Lembur hari libur, sistem 5 hari kerja: maksimal 12 jam.</t>
  </si>
  <si>
    <t xml:space="preserve">- Lembur hari libur, sistem 6 hari kerja: maksimal 11 jam.</t>
  </si>
  <si>
    <t xml:space="preserve">- Lembur pada hari libur yang jatuh di hari kerja terpendek: maksimal 9 jam.</t>
  </si>
  <si>
    <t xml:space="preserve">5. DASAR HUKUM</t>
  </si>
  <si>
    <t xml:space="preserve">- Peraturan Pemerintah No. 35 Tahun 2021 tentang PKWT, Alih Daya, Waktu Kerja dan Waktu Istirahat, dan PHK -- Pasal 26, 28, 31, 32, 33.</t>
  </si>
  <si>
    <t xml:space="preserve">- Keputusan Menteri Tenaga Kerja dan Transmigrasi No. KEP.102/MEN/VI/2004 tentang Waktu Kerja Lembur dan Upah Kerja Lembur -- Pasal 6.</t>
  </si>
  <si>
    <t xml:space="preserve">- Undang-Undang No. 6 Tahun 2023 tentang Penetapan Perpu Cipta Kerja Menjadi Undang-Undang -- Pasal 78 (perubahan atas UU No. 13 Tahun 2003).</t>
  </si>
  <si>
    <t xml:space="preserve">6. REFERENSI PENYUSUNAN TEMPLATE</t>
  </si>
  <si>
    <t xml:space="preserve">1. Gadjian.com - Begini Contoh Form Lembur Karyawan dan Perhitungannya - gadjian.com/blog/2021/12/02/contoh-form-lembur-karyawan-excel/</t>
  </si>
  <si>
    <t xml:space="preserve">2. Hadirr.com - Contoh Form Lembur Karyawan yang Wajib HRD Ketahui - hadirr.com/blog/contoh-form-lembur-karyawan/</t>
  </si>
  <si>
    <t xml:space="preserve">3. Hadirr.com - Rumus dan Contoh Rekap Lembur Excel Terbaru - hadirr.com/blog/contoh-rekap-lembur-karyawan-excel/</t>
  </si>
  <si>
    <t xml:space="preserve">4. LinovHR.com - Cara Membuat Surat Perintah Lembur Beserta Contohnya - linovhr.com/cara-membuat-surat-perintah-lembur-dan-contohnya/</t>
  </si>
  <si>
    <t xml:space="preserve">5. Mekari Talenta - Contoh &amp; Cara Membuat Form Lembur Karyawan dengan Excel - talenta.co/blog/berikut-merupakan-contoh-form-lembur-karyawan-dengan-format-excel/</t>
  </si>
  <si>
    <t xml:space="preserve">6. Kerjoo.com - Contoh Form Pengajuan Lembur, Ada Cara Online yang Simple! - kerjoo.com/blog/contoh-form-pengajuan-lembur/</t>
  </si>
  <si>
    <t xml:space="preserve">7. Kantorku.id - Peraturan Kerja Lembur di Indonesia: Syarat, Batas Lembur, Upah, dll - kantorku.id/blog/peraturan-kerja-lembur-di-indonesia/</t>
  </si>
  <si>
    <t xml:space="preserve">8. Online-Pajak.com - Cara Hitung Lembur Per Jam: Tarif PP 35/2021 dan PPh 21 - online-pajak.com/tentang-pph21/perhitungan-lembur/</t>
  </si>
  <si>
    <t xml:space="preserve">9. Peraturan Pemerintah No. 35 Tahun 2021 dan Kepmenakertrans No. KEP.102/MEN/VI/2004 (dokumen resmi pemerintah).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</si>
</sst>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hh:mm"/>
    <numFmt numFmtId="167" formatCode="0.00"/>
    <numFmt numFmtId="168" formatCode="&quot;Rp &quot;#,##0"/>
    <numFmt numFmtId="169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BE1E2D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3"/>
      <color rgb="FF231F2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231F20"/>
      <name val="Arial"/>
      <family val="0"/>
      <charset val="1"/>
    </font>
    <font>
      <sz val="10"/>
      <name val="Arial"/>
      <family val="2"/>
    </font>
    <font>
      <b val="true"/>
      <sz val="16"/>
      <color rgb="FFBE1E2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155CC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BE1E2D"/>
        <bgColor rgb="FF8C1621"/>
      </patternFill>
    </fill>
    <fill>
      <patternFill patternType="solid">
        <fgColor rgb="FFE2EFDA"/>
        <bgColor rgb="FFFBEAEA"/>
      </patternFill>
    </fill>
    <fill>
      <patternFill patternType="solid">
        <fgColor rgb="FF8C1621"/>
        <bgColor rgb="FF800000"/>
      </patternFill>
    </fill>
    <fill>
      <patternFill patternType="solid">
        <fgColor rgb="FFD9D9D9"/>
        <bgColor rgb="FFE2EFDA"/>
      </patternFill>
    </fill>
    <fill>
      <patternFill patternType="solid">
        <fgColor rgb="FFFBEAEA"/>
        <bgColor rgb="FFE2EFD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BE1E2D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C1621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FBEA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E1E2D"/>
      <rgbColor rgb="FF993366"/>
      <rgbColor rgb="FF333399"/>
      <rgbColor rgb="FF231F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542520</xdr:colOff>
      <xdr:row>1</xdr:row>
      <xdr:rowOff>228240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54252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304560</xdr:colOff>
      <xdr:row>0</xdr:row>
      <xdr:rowOff>304560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3045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22680</xdr:colOff>
      <xdr:row>0</xdr:row>
      <xdr:rowOff>304560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3045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6" min="5" style="0" width="18"/>
  </cols>
  <sheetData>
    <row r="1" customFormat="false" ht="25.5" hidden="false" customHeight="true" outlineLevel="0" collapsed="false">
      <c r="B1" s="1" t="s">
        <v>0</v>
      </c>
      <c r="C1" s="1"/>
      <c r="D1" s="1"/>
      <c r="E1" s="1"/>
      <c r="F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</row>
    <row r="3" customFormat="false" ht="6" hidden="false" customHeight="true" outlineLevel="0" collapsed="false">
      <c r="A3" s="3"/>
      <c r="B3" s="3"/>
      <c r="C3" s="3"/>
      <c r="D3" s="3"/>
      <c r="E3" s="3"/>
      <c r="F3" s="3"/>
    </row>
    <row r="5" customFormat="false" ht="21.75" hidden="false" customHeight="true" outlineLevel="0" collapsed="false">
      <c r="A5" s="4" t="s">
        <v>2</v>
      </c>
      <c r="B5" s="4"/>
      <c r="C5" s="4"/>
      <c r="D5" s="4"/>
      <c r="E5" s="4"/>
      <c r="F5" s="4"/>
    </row>
    <row r="7" customFormat="false" ht="15" hidden="false" customHeight="true" outlineLevel="0" collapsed="false">
      <c r="A7" s="5" t="s">
        <v>3</v>
      </c>
      <c r="B7" s="6" t="s">
        <v>4</v>
      </c>
      <c r="C7" s="6"/>
      <c r="D7" s="5" t="s">
        <v>5</v>
      </c>
      <c r="E7" s="7" t="n">
        <v>46283</v>
      </c>
      <c r="F7" s="7"/>
    </row>
    <row r="9" customFormat="false" ht="18" hidden="false" customHeight="true" outlineLevel="0" collapsed="false">
      <c r="A9" s="8" t="s">
        <v>6</v>
      </c>
      <c r="B9" s="8"/>
      <c r="C9" s="8"/>
      <c r="D9" s="8"/>
      <c r="E9" s="8"/>
      <c r="F9" s="8"/>
    </row>
    <row r="10" customFormat="false" ht="15" hidden="false" customHeight="true" outlineLevel="0" collapsed="false">
      <c r="A10" s="5" t="s">
        <v>7</v>
      </c>
      <c r="B10" s="6" t="s">
        <v>8</v>
      </c>
      <c r="C10" s="6"/>
      <c r="D10" s="5" t="s">
        <v>9</v>
      </c>
      <c r="E10" s="6" t="s">
        <v>10</v>
      </c>
      <c r="F10" s="6"/>
    </row>
    <row r="11" customFormat="false" ht="15" hidden="false" customHeight="true" outlineLevel="0" collapsed="false">
      <c r="A11" s="5" t="s">
        <v>11</v>
      </c>
      <c r="B11" s="6" t="s">
        <v>12</v>
      </c>
      <c r="C11" s="6"/>
      <c r="D11" s="5" t="s">
        <v>13</v>
      </c>
      <c r="E11" s="6" t="s">
        <v>14</v>
      </c>
      <c r="F11" s="6"/>
    </row>
    <row r="13" customFormat="false" ht="18" hidden="false" customHeight="true" outlineLevel="0" collapsed="false">
      <c r="A13" s="8" t="s">
        <v>15</v>
      </c>
      <c r="B13" s="8"/>
      <c r="C13" s="8"/>
      <c r="D13" s="8"/>
      <c r="E13" s="8"/>
      <c r="F13" s="8"/>
    </row>
    <row r="14" customFormat="false" ht="15" hidden="false" customHeight="true" outlineLevel="0" collapsed="false">
      <c r="A14" s="5" t="s">
        <v>16</v>
      </c>
      <c r="B14" s="6" t="s">
        <v>17</v>
      </c>
      <c r="C14" s="6"/>
      <c r="D14" s="5" t="s">
        <v>18</v>
      </c>
      <c r="E14" s="6" t="s">
        <v>19</v>
      </c>
      <c r="F14" s="6"/>
    </row>
    <row r="16" customFormat="false" ht="18" hidden="false" customHeight="true" outlineLevel="0" collapsed="false">
      <c r="A16" s="8" t="s">
        <v>20</v>
      </c>
      <c r="B16" s="8"/>
      <c r="C16" s="8"/>
      <c r="D16" s="8"/>
      <c r="E16" s="8"/>
      <c r="F16" s="8"/>
    </row>
    <row r="17" customFormat="false" ht="15" hidden="false" customHeight="true" outlineLevel="0" collapsed="false">
      <c r="A17" s="5" t="s">
        <v>21</v>
      </c>
      <c r="B17" s="7" t="n">
        <v>46283</v>
      </c>
      <c r="D17" s="5" t="s">
        <v>22</v>
      </c>
      <c r="E17" s="6" t="s">
        <v>23</v>
      </c>
      <c r="F17" s="6"/>
    </row>
    <row r="18" customFormat="false" ht="15" hidden="false" customHeight="true" outlineLevel="0" collapsed="false">
      <c r="A18" s="5" t="s">
        <v>24</v>
      </c>
      <c r="B18" s="6" t="s">
        <v>25</v>
      </c>
      <c r="C18" s="6"/>
      <c r="D18" s="9" t="s">
        <v>26</v>
      </c>
    </row>
    <row r="19" customFormat="false" ht="15" hidden="false" customHeight="false" outlineLevel="0" collapsed="false">
      <c r="A19" s="5" t="s">
        <v>27</v>
      </c>
      <c r="B19" s="10" t="n">
        <v>0.708333333333333</v>
      </c>
      <c r="D19" s="5" t="s">
        <v>28</v>
      </c>
      <c r="E19" s="10" t="n">
        <v>0.833333333333333</v>
      </c>
    </row>
    <row r="20" customFormat="false" ht="15" hidden="false" customHeight="false" outlineLevel="0" collapsed="false">
      <c r="A20" s="5" t="s">
        <v>29</v>
      </c>
      <c r="B20" s="11" t="n">
        <f aca="false">IF(OR(B19="",E19=""),0,IF(E19&gt;=B19,(E19-B19)*24,(E19-B19+1)*24))</f>
        <v>3</v>
      </c>
      <c r="C20" s="9" t="s">
        <v>30</v>
      </c>
    </row>
    <row r="21" customFormat="false" ht="15" hidden="false" customHeight="true" outlineLevel="0" collapsed="false">
      <c r="A21" s="12" t="s">
        <v>31</v>
      </c>
      <c r="B21" s="13" t="s">
        <v>32</v>
      </c>
      <c r="C21" s="13"/>
      <c r="D21" s="13"/>
      <c r="E21" s="13"/>
      <c r="F21" s="13"/>
    </row>
    <row r="22" customFormat="false" ht="15" hidden="false" customHeight="false" outlineLevel="0" collapsed="false">
      <c r="B22" s="13"/>
      <c r="C22" s="13"/>
      <c r="D22" s="13"/>
      <c r="E22" s="13"/>
      <c r="F22" s="13"/>
    </row>
    <row r="23" customFormat="false" ht="15" hidden="false" customHeight="false" outlineLevel="0" collapsed="false">
      <c r="B23" s="13"/>
      <c r="C23" s="13"/>
      <c r="D23" s="13"/>
      <c r="E23" s="13"/>
      <c r="F23" s="13"/>
    </row>
    <row r="25" customFormat="false" ht="18" hidden="false" customHeight="true" outlineLevel="0" collapsed="false">
      <c r="A25" s="8" t="s">
        <v>33</v>
      </c>
      <c r="B25" s="8"/>
      <c r="C25" s="8"/>
      <c r="D25" s="8"/>
      <c r="E25" s="8"/>
      <c r="F25" s="8"/>
    </row>
    <row r="26" customFormat="false" ht="15" hidden="false" customHeight="false" outlineLevel="0" collapsed="false">
      <c r="A26" s="5" t="s">
        <v>34</v>
      </c>
      <c r="B26" s="14" t="n">
        <v>5000000</v>
      </c>
      <c r="D26" s="9" t="s">
        <v>35</v>
      </c>
    </row>
    <row r="27" customFormat="false" ht="15" hidden="false" customHeight="false" outlineLevel="0" collapsed="false">
      <c r="A27" s="5" t="s">
        <v>36</v>
      </c>
      <c r="B27" s="15" t="n">
        <f aca="false">IFERROR(B26/173,0)</f>
        <v>28901.7341040462</v>
      </c>
    </row>
    <row r="28" customFormat="false" ht="15" hidden="false" customHeight="false" outlineLevel="0" collapsed="false">
      <c r="A28" s="5" t="s">
        <v>37</v>
      </c>
      <c r="B28" s="11" t="n">
        <f aca="false">IF(E17="Hari Kerja",1.5*MIN(B20,1)+2*MAX(B20-1,0),2*MIN(B20,8)+3*MIN(MAX(B20-8,0),1)+4*MAX(B20-9,0))</f>
        <v>5.5</v>
      </c>
      <c r="D28" s="9" t="s">
        <v>38</v>
      </c>
    </row>
    <row r="29" customFormat="false" ht="15" hidden="false" customHeight="false" outlineLevel="0" collapsed="false">
      <c r="A29" s="16" t="s">
        <v>39</v>
      </c>
      <c r="B29" s="17" t="n">
        <f aca="false">B27*B28</f>
        <v>158959.537572254</v>
      </c>
    </row>
    <row r="31" customFormat="false" ht="18" hidden="false" customHeight="true" outlineLevel="0" collapsed="false">
      <c r="A31" s="8" t="s">
        <v>40</v>
      </c>
      <c r="B31" s="8"/>
      <c r="C31" s="8"/>
      <c r="D31" s="8"/>
      <c r="E31" s="8"/>
      <c r="F31" s="8"/>
    </row>
    <row r="33" customFormat="false" ht="15" hidden="false" customHeight="true" outlineLevel="0" collapsed="false">
      <c r="A33" s="18" t="s">
        <v>41</v>
      </c>
      <c r="B33" s="18"/>
      <c r="C33" s="18" t="s">
        <v>42</v>
      </c>
      <c r="D33" s="18"/>
      <c r="E33" s="18" t="s">
        <v>43</v>
      </c>
      <c r="F33" s="18"/>
    </row>
    <row r="34" customFormat="false" ht="15" hidden="false" customHeight="true" outlineLevel="0" collapsed="false">
      <c r="A34" s="19" t="s">
        <v>44</v>
      </c>
      <c r="B34" s="19"/>
      <c r="C34" s="19" t="s">
        <v>45</v>
      </c>
      <c r="D34" s="19"/>
      <c r="E34" s="19" t="s">
        <v>46</v>
      </c>
      <c r="F34" s="19"/>
    </row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/>
    <row r="39" customFormat="false" ht="15" hidden="false" customHeight="true" outlineLevel="0" collapsed="false">
      <c r="A39" s="18" t="s">
        <v>47</v>
      </c>
      <c r="B39" s="18"/>
      <c r="C39" s="18" t="s">
        <v>47</v>
      </c>
      <c r="D39" s="18"/>
      <c r="E39" s="18" t="s">
        <v>47</v>
      </c>
      <c r="F39" s="18"/>
    </row>
  </sheetData>
  <mergeCells count="28">
    <mergeCell ref="B1:F1"/>
    <mergeCell ref="B2:F2"/>
    <mergeCell ref="A5:F5"/>
    <mergeCell ref="B7:C7"/>
    <mergeCell ref="E7:F7"/>
    <mergeCell ref="A9:F9"/>
    <mergeCell ref="B10:C10"/>
    <mergeCell ref="E10:F10"/>
    <mergeCell ref="B11:C11"/>
    <mergeCell ref="E11:F11"/>
    <mergeCell ref="A13:F13"/>
    <mergeCell ref="B14:C14"/>
    <mergeCell ref="E14:F14"/>
    <mergeCell ref="A16:F16"/>
    <mergeCell ref="E17:F17"/>
    <mergeCell ref="B18:C18"/>
    <mergeCell ref="B21:F23"/>
    <mergeCell ref="A25:F25"/>
    <mergeCell ref="A31:F31"/>
    <mergeCell ref="A33:B33"/>
    <mergeCell ref="C33:D33"/>
    <mergeCell ref="E33:F33"/>
    <mergeCell ref="A34:B34"/>
    <mergeCell ref="C34:D34"/>
    <mergeCell ref="E34:F34"/>
    <mergeCell ref="A39:B39"/>
    <mergeCell ref="C39:D39"/>
    <mergeCell ref="E39:F39"/>
  </mergeCells>
  <dataValidations count="1">
    <dataValidation allowBlank="false" errorStyle="stop" operator="between" showDropDown="false" showErrorMessage="false" showInputMessage="false" sqref="E17" type="list">
      <formula1>"Hari Kerja,Hari Libur/Istirahat Mingguan,Hari Libur Nasional"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8" min="7" style="0" width="10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15"/>
  </cols>
  <sheetData>
    <row r="1" customFormat="false" ht="30" hidden="false" customHeight="true" outlineLevel="0" collapsed="false">
      <c r="C1" s="20" t="s">
        <v>48</v>
      </c>
      <c r="D1" s="20"/>
      <c r="E1" s="20"/>
      <c r="F1" s="20"/>
      <c r="G1" s="20"/>
      <c r="H1" s="20"/>
      <c r="I1" s="20"/>
      <c r="J1" s="20"/>
      <c r="K1" s="20"/>
      <c r="L1" s="20"/>
    </row>
    <row r="2" customFormat="false" ht="4.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5" t="s">
        <v>49</v>
      </c>
      <c r="B3" s="21" t="s">
        <v>50</v>
      </c>
      <c r="C3" s="21"/>
      <c r="D3" s="5" t="s">
        <v>13</v>
      </c>
      <c r="E3" s="21" t="s">
        <v>14</v>
      </c>
      <c r="F3" s="21"/>
    </row>
    <row r="5" customFormat="false" ht="30" hidden="false" customHeight="true" outlineLevel="0" collapsed="false">
      <c r="A5" s="22" t="s">
        <v>51</v>
      </c>
      <c r="B5" s="22" t="s">
        <v>7</v>
      </c>
      <c r="C5" s="22" t="s">
        <v>52</v>
      </c>
      <c r="D5" s="22" t="s">
        <v>53</v>
      </c>
      <c r="E5" s="22" t="s">
        <v>54</v>
      </c>
      <c r="F5" s="22" t="s">
        <v>22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2" t="s">
        <v>60</v>
      </c>
    </row>
    <row r="6" customFormat="false" ht="15" hidden="false" customHeight="false" outlineLevel="0" collapsed="false">
      <c r="A6" s="23" t="n">
        <v>1</v>
      </c>
      <c r="B6" s="6" t="s">
        <v>8</v>
      </c>
      <c r="C6" s="6" t="s">
        <v>10</v>
      </c>
      <c r="D6" s="6" t="s">
        <v>14</v>
      </c>
      <c r="E6" s="7" t="n">
        <v>46268</v>
      </c>
      <c r="F6" s="6" t="s">
        <v>23</v>
      </c>
      <c r="G6" s="10" t="n">
        <v>0.708333333333333</v>
      </c>
      <c r="H6" s="10" t="n">
        <v>0.833333333333333</v>
      </c>
      <c r="I6" s="24" t="n">
        <f aca="false">IF(OR(G6="",H6=""),0,IF(H6&gt;=G6,(H6-G6)*24,(H6-G6+1)*24))</f>
        <v>3</v>
      </c>
      <c r="J6" s="25" t="n">
        <v>28901</v>
      </c>
      <c r="K6" s="24" t="n">
        <f aca="false">IF(F6="","",IF(F6="Hari Kerja",1.5*MIN(I6,1)+2*MAX(I6-1,0),2*MIN(I6,8)+3*MIN(MAX(I6-8,0),1)+4*MAX(I6-9,0)))</f>
        <v>5.5</v>
      </c>
      <c r="L6" s="26" t="n">
        <f aca="false">IFERROR(J6*K6,0)</f>
        <v>158955.5</v>
      </c>
    </row>
    <row r="7" customFormat="false" ht="15" hidden="false" customHeight="false" outlineLevel="0" collapsed="false">
      <c r="A7" s="23" t="n">
        <v>2</v>
      </c>
      <c r="B7" s="6"/>
      <c r="C7" s="6"/>
      <c r="D7" s="6"/>
      <c r="E7" s="27"/>
      <c r="F7" s="6"/>
      <c r="G7" s="28"/>
      <c r="H7" s="28"/>
      <c r="I7" s="24" t="n">
        <f aca="false">IF(OR(G7="",H7=""),0,IF(H7&gt;=G7,(H7-G7)*24,(H7-G7+1)*24))</f>
        <v>0</v>
      </c>
      <c r="J7" s="25"/>
      <c r="K7" s="24" t="str">
        <f aca="false">IF(F7="","",IF(F7="Hari Kerja",1.5*MIN(I7,1)+2*MAX(I7-1,0),2*MIN(I7,8)+3*MIN(MAX(I7-8,0),1)+4*MAX(I7-9,0)))</f>
        <v/>
      </c>
      <c r="L7" s="26" t="n">
        <f aca="false">IFERROR(J7*K7,0)</f>
        <v>0</v>
      </c>
    </row>
    <row r="8" customFormat="false" ht="15" hidden="false" customHeight="false" outlineLevel="0" collapsed="false">
      <c r="A8" s="23" t="n">
        <v>3</v>
      </c>
      <c r="B8" s="6"/>
      <c r="C8" s="6"/>
      <c r="D8" s="6"/>
      <c r="E8" s="27"/>
      <c r="F8" s="6"/>
      <c r="G8" s="28"/>
      <c r="H8" s="28"/>
      <c r="I8" s="24" t="n">
        <f aca="false">IF(OR(G8="",H8=""),0,IF(H8&gt;=G8,(H8-G8)*24,(H8-G8+1)*24))</f>
        <v>0</v>
      </c>
      <c r="J8" s="25"/>
      <c r="K8" s="24" t="str">
        <f aca="false">IF(F8="","",IF(F8="Hari Kerja",1.5*MIN(I8,1)+2*MAX(I8-1,0),2*MIN(I8,8)+3*MIN(MAX(I8-8,0),1)+4*MAX(I8-9,0)))</f>
        <v/>
      </c>
      <c r="L8" s="26" t="n">
        <f aca="false">IFERROR(J8*K8,0)</f>
        <v>0</v>
      </c>
    </row>
    <row r="9" customFormat="false" ht="15" hidden="false" customHeight="false" outlineLevel="0" collapsed="false">
      <c r="A9" s="23" t="n">
        <v>4</v>
      </c>
      <c r="B9" s="6"/>
      <c r="C9" s="6"/>
      <c r="D9" s="6"/>
      <c r="E9" s="27"/>
      <c r="F9" s="6"/>
      <c r="G9" s="28"/>
      <c r="H9" s="28"/>
      <c r="I9" s="24" t="n">
        <f aca="false">IF(OR(G9="",H9=""),0,IF(H9&gt;=G9,(H9-G9)*24,(H9-G9+1)*24))</f>
        <v>0</v>
      </c>
      <c r="J9" s="25"/>
      <c r="K9" s="24" t="str">
        <f aca="false">IF(F9="","",IF(F9="Hari Kerja",1.5*MIN(I9,1)+2*MAX(I9-1,0),2*MIN(I9,8)+3*MIN(MAX(I9-8,0),1)+4*MAX(I9-9,0)))</f>
        <v/>
      </c>
      <c r="L9" s="26" t="n">
        <f aca="false">IFERROR(J9*K9,0)</f>
        <v>0</v>
      </c>
    </row>
    <row r="10" customFormat="false" ht="15" hidden="false" customHeight="false" outlineLevel="0" collapsed="false">
      <c r="A10" s="23" t="n">
        <v>5</v>
      </c>
      <c r="B10" s="6"/>
      <c r="C10" s="6"/>
      <c r="D10" s="6"/>
      <c r="E10" s="27"/>
      <c r="F10" s="6"/>
      <c r="G10" s="28"/>
      <c r="H10" s="28"/>
      <c r="I10" s="24" t="n">
        <f aca="false">IF(OR(G10="",H10=""),0,IF(H10&gt;=G10,(H10-G10)*24,(H10-G10+1)*24))</f>
        <v>0</v>
      </c>
      <c r="J10" s="25"/>
      <c r="K10" s="24" t="str">
        <f aca="false">IF(F10="","",IF(F10="Hari Kerja",1.5*MIN(I10,1)+2*MAX(I10-1,0),2*MIN(I10,8)+3*MIN(MAX(I10-8,0),1)+4*MAX(I10-9,0)))</f>
        <v/>
      </c>
      <c r="L10" s="26" t="n">
        <f aca="false">IFERROR(J10*K10,0)</f>
        <v>0</v>
      </c>
    </row>
    <row r="11" customFormat="false" ht="15" hidden="false" customHeight="false" outlineLevel="0" collapsed="false">
      <c r="A11" s="23" t="n">
        <v>6</v>
      </c>
      <c r="B11" s="6"/>
      <c r="C11" s="6"/>
      <c r="D11" s="6"/>
      <c r="E11" s="27"/>
      <c r="F11" s="6"/>
      <c r="G11" s="28"/>
      <c r="H11" s="28"/>
      <c r="I11" s="24" t="n">
        <f aca="false">IF(OR(G11="",H11=""),0,IF(H11&gt;=G11,(H11-G11)*24,(H11-G11+1)*24))</f>
        <v>0</v>
      </c>
      <c r="J11" s="25"/>
      <c r="K11" s="24" t="str">
        <f aca="false">IF(F11="","",IF(F11="Hari Kerja",1.5*MIN(I11,1)+2*MAX(I11-1,0),2*MIN(I11,8)+3*MIN(MAX(I11-8,0),1)+4*MAX(I11-9,0)))</f>
        <v/>
      </c>
      <c r="L11" s="26" t="n">
        <f aca="false">IFERROR(J11*K11,0)</f>
        <v>0</v>
      </c>
    </row>
    <row r="12" customFormat="false" ht="15" hidden="false" customHeight="false" outlineLevel="0" collapsed="false">
      <c r="A12" s="23" t="n">
        <v>7</v>
      </c>
      <c r="B12" s="6"/>
      <c r="C12" s="6"/>
      <c r="D12" s="6"/>
      <c r="E12" s="27"/>
      <c r="F12" s="6"/>
      <c r="G12" s="28"/>
      <c r="H12" s="28"/>
      <c r="I12" s="24" t="n">
        <f aca="false">IF(OR(G12="",H12=""),0,IF(H12&gt;=G12,(H12-G12)*24,(H12-G12+1)*24))</f>
        <v>0</v>
      </c>
      <c r="J12" s="25"/>
      <c r="K12" s="24" t="str">
        <f aca="false">IF(F12="","",IF(F12="Hari Kerja",1.5*MIN(I12,1)+2*MAX(I12-1,0),2*MIN(I12,8)+3*MIN(MAX(I12-8,0),1)+4*MAX(I12-9,0)))</f>
        <v/>
      </c>
      <c r="L12" s="26" t="n">
        <f aca="false">IFERROR(J12*K12,0)</f>
        <v>0</v>
      </c>
    </row>
    <row r="13" customFormat="false" ht="15" hidden="false" customHeight="false" outlineLevel="0" collapsed="false">
      <c r="A13" s="23" t="n">
        <v>8</v>
      </c>
      <c r="B13" s="6"/>
      <c r="C13" s="6"/>
      <c r="D13" s="6"/>
      <c r="E13" s="27"/>
      <c r="F13" s="6"/>
      <c r="G13" s="28"/>
      <c r="H13" s="28"/>
      <c r="I13" s="24" t="n">
        <f aca="false">IF(OR(G13="",H13=""),0,IF(H13&gt;=G13,(H13-G13)*24,(H13-G13+1)*24))</f>
        <v>0</v>
      </c>
      <c r="J13" s="25"/>
      <c r="K13" s="24" t="str">
        <f aca="false">IF(F13="","",IF(F13="Hari Kerja",1.5*MIN(I13,1)+2*MAX(I13-1,0),2*MIN(I13,8)+3*MIN(MAX(I13-8,0),1)+4*MAX(I13-9,0)))</f>
        <v/>
      </c>
      <c r="L13" s="26" t="n">
        <f aca="false">IFERROR(J13*K13,0)</f>
        <v>0</v>
      </c>
    </row>
    <row r="14" customFormat="false" ht="15" hidden="false" customHeight="false" outlineLevel="0" collapsed="false">
      <c r="A14" s="23" t="n">
        <v>9</v>
      </c>
      <c r="B14" s="6"/>
      <c r="C14" s="6"/>
      <c r="D14" s="6"/>
      <c r="E14" s="27"/>
      <c r="F14" s="6"/>
      <c r="G14" s="28"/>
      <c r="H14" s="28"/>
      <c r="I14" s="24" t="n">
        <f aca="false">IF(OR(G14="",H14=""),0,IF(H14&gt;=G14,(H14-G14)*24,(H14-G14+1)*24))</f>
        <v>0</v>
      </c>
      <c r="J14" s="25"/>
      <c r="K14" s="24" t="str">
        <f aca="false">IF(F14="","",IF(F14="Hari Kerja",1.5*MIN(I14,1)+2*MAX(I14-1,0),2*MIN(I14,8)+3*MIN(MAX(I14-8,0),1)+4*MAX(I14-9,0)))</f>
        <v/>
      </c>
      <c r="L14" s="26" t="n">
        <f aca="false">IFERROR(J14*K14,0)</f>
        <v>0</v>
      </c>
    </row>
    <row r="15" customFormat="false" ht="15" hidden="false" customHeight="false" outlineLevel="0" collapsed="false">
      <c r="A15" s="23" t="n">
        <v>10</v>
      </c>
      <c r="B15" s="6"/>
      <c r="C15" s="6"/>
      <c r="D15" s="6"/>
      <c r="E15" s="27"/>
      <c r="F15" s="6"/>
      <c r="G15" s="28"/>
      <c r="H15" s="28"/>
      <c r="I15" s="24" t="n">
        <f aca="false">IF(OR(G15="",H15=""),0,IF(H15&gt;=G15,(H15-G15)*24,(H15-G15+1)*24))</f>
        <v>0</v>
      </c>
      <c r="J15" s="25"/>
      <c r="K15" s="24" t="str">
        <f aca="false">IF(F15="","",IF(F15="Hari Kerja",1.5*MIN(I15,1)+2*MAX(I15-1,0),2*MIN(I15,8)+3*MIN(MAX(I15-8,0),1)+4*MAX(I15-9,0)))</f>
        <v/>
      </c>
      <c r="L15" s="26" t="n">
        <f aca="false">IFERROR(J15*K15,0)</f>
        <v>0</v>
      </c>
    </row>
    <row r="16" customFormat="false" ht="15" hidden="false" customHeight="false" outlineLevel="0" collapsed="false">
      <c r="A16" s="23" t="n">
        <v>11</v>
      </c>
      <c r="B16" s="6"/>
      <c r="C16" s="6"/>
      <c r="D16" s="6"/>
      <c r="E16" s="27"/>
      <c r="F16" s="6"/>
      <c r="G16" s="28"/>
      <c r="H16" s="28"/>
      <c r="I16" s="24" t="n">
        <f aca="false">IF(OR(G16="",H16=""),0,IF(H16&gt;=G16,(H16-G16)*24,(H16-G16+1)*24))</f>
        <v>0</v>
      </c>
      <c r="J16" s="25"/>
      <c r="K16" s="24" t="str">
        <f aca="false">IF(F16="","",IF(F16="Hari Kerja",1.5*MIN(I16,1)+2*MAX(I16-1,0),2*MIN(I16,8)+3*MIN(MAX(I16-8,0),1)+4*MAX(I16-9,0)))</f>
        <v/>
      </c>
      <c r="L16" s="26" t="n">
        <f aca="false">IFERROR(J16*K16,0)</f>
        <v>0</v>
      </c>
    </row>
    <row r="17" customFormat="false" ht="15" hidden="false" customHeight="false" outlineLevel="0" collapsed="false">
      <c r="A17" s="23" t="n">
        <v>12</v>
      </c>
      <c r="B17" s="6"/>
      <c r="C17" s="6"/>
      <c r="D17" s="6"/>
      <c r="E17" s="27"/>
      <c r="F17" s="6"/>
      <c r="G17" s="28"/>
      <c r="H17" s="28"/>
      <c r="I17" s="24" t="n">
        <f aca="false">IF(OR(G17="",H17=""),0,IF(H17&gt;=G17,(H17-G17)*24,(H17-G17+1)*24))</f>
        <v>0</v>
      </c>
      <c r="J17" s="25"/>
      <c r="K17" s="24" t="str">
        <f aca="false">IF(F17="","",IF(F17="Hari Kerja",1.5*MIN(I17,1)+2*MAX(I17-1,0),2*MIN(I17,8)+3*MIN(MAX(I17-8,0),1)+4*MAX(I17-9,0)))</f>
        <v/>
      </c>
      <c r="L17" s="26" t="n">
        <f aca="false">IFERROR(J17*K17,0)</f>
        <v>0</v>
      </c>
    </row>
    <row r="18" customFormat="false" ht="15" hidden="false" customHeight="false" outlineLevel="0" collapsed="false">
      <c r="A18" s="23" t="n">
        <v>13</v>
      </c>
      <c r="B18" s="6"/>
      <c r="C18" s="6"/>
      <c r="D18" s="6"/>
      <c r="E18" s="27"/>
      <c r="F18" s="6"/>
      <c r="G18" s="28"/>
      <c r="H18" s="28"/>
      <c r="I18" s="24" t="n">
        <f aca="false">IF(OR(G18="",H18=""),0,IF(H18&gt;=G18,(H18-G18)*24,(H18-G18+1)*24))</f>
        <v>0</v>
      </c>
      <c r="J18" s="25"/>
      <c r="K18" s="24" t="str">
        <f aca="false">IF(F18="","",IF(F18="Hari Kerja",1.5*MIN(I18,1)+2*MAX(I18-1,0),2*MIN(I18,8)+3*MIN(MAX(I18-8,0),1)+4*MAX(I18-9,0)))</f>
        <v/>
      </c>
      <c r="L18" s="26" t="n">
        <f aca="false">IFERROR(J18*K18,0)</f>
        <v>0</v>
      </c>
    </row>
    <row r="19" customFormat="false" ht="15" hidden="false" customHeight="false" outlineLevel="0" collapsed="false">
      <c r="A19" s="23" t="n">
        <v>14</v>
      </c>
      <c r="B19" s="6"/>
      <c r="C19" s="6"/>
      <c r="D19" s="6"/>
      <c r="E19" s="27"/>
      <c r="F19" s="6"/>
      <c r="G19" s="28"/>
      <c r="H19" s="28"/>
      <c r="I19" s="24" t="n">
        <f aca="false">IF(OR(G19="",H19=""),0,IF(H19&gt;=G19,(H19-G19)*24,(H19-G19+1)*24))</f>
        <v>0</v>
      </c>
      <c r="J19" s="25"/>
      <c r="K19" s="24" t="str">
        <f aca="false">IF(F19="","",IF(F19="Hari Kerja",1.5*MIN(I19,1)+2*MAX(I19-1,0),2*MIN(I19,8)+3*MIN(MAX(I19-8,0),1)+4*MAX(I19-9,0)))</f>
        <v/>
      </c>
      <c r="L19" s="26" t="n">
        <f aca="false">IFERROR(J19*K19,0)</f>
        <v>0</v>
      </c>
    </row>
    <row r="20" customFormat="false" ht="15" hidden="false" customHeight="false" outlineLevel="0" collapsed="false">
      <c r="A20" s="23" t="n">
        <v>15</v>
      </c>
      <c r="B20" s="6"/>
      <c r="C20" s="6"/>
      <c r="D20" s="6"/>
      <c r="E20" s="27"/>
      <c r="F20" s="6"/>
      <c r="G20" s="28"/>
      <c r="H20" s="28"/>
      <c r="I20" s="24" t="n">
        <f aca="false">IF(OR(G20="",H20=""),0,IF(H20&gt;=G20,(H20-G20)*24,(H20-G20+1)*24))</f>
        <v>0</v>
      </c>
      <c r="J20" s="25"/>
      <c r="K20" s="24" t="str">
        <f aca="false">IF(F20="","",IF(F20="Hari Kerja",1.5*MIN(I20,1)+2*MAX(I20-1,0),2*MIN(I20,8)+3*MIN(MAX(I20-8,0),1)+4*MAX(I20-9,0)))</f>
        <v/>
      </c>
      <c r="L20" s="26" t="n">
        <f aca="false">IFERROR(J20*K20,0)</f>
        <v>0</v>
      </c>
    </row>
    <row r="21" customFormat="false" ht="15" hidden="false" customHeight="false" outlineLevel="0" collapsed="false">
      <c r="A21" s="23" t="n">
        <v>16</v>
      </c>
      <c r="B21" s="6"/>
      <c r="C21" s="6"/>
      <c r="D21" s="6"/>
      <c r="E21" s="27"/>
      <c r="F21" s="6"/>
      <c r="G21" s="28"/>
      <c r="H21" s="28"/>
      <c r="I21" s="24" t="n">
        <f aca="false">IF(OR(G21="",H21=""),0,IF(H21&gt;=G21,(H21-G21)*24,(H21-G21+1)*24))</f>
        <v>0</v>
      </c>
      <c r="J21" s="25"/>
      <c r="K21" s="24" t="str">
        <f aca="false">IF(F21="","",IF(F21="Hari Kerja",1.5*MIN(I21,1)+2*MAX(I21-1,0),2*MIN(I21,8)+3*MIN(MAX(I21-8,0),1)+4*MAX(I21-9,0)))</f>
        <v/>
      </c>
      <c r="L21" s="26" t="n">
        <f aca="false">IFERROR(J21*K21,0)</f>
        <v>0</v>
      </c>
    </row>
    <row r="22" customFormat="false" ht="15" hidden="false" customHeight="false" outlineLevel="0" collapsed="false">
      <c r="A22" s="23" t="n">
        <v>17</v>
      </c>
      <c r="B22" s="6"/>
      <c r="C22" s="6"/>
      <c r="D22" s="6"/>
      <c r="E22" s="27"/>
      <c r="F22" s="6"/>
      <c r="G22" s="28"/>
      <c r="H22" s="28"/>
      <c r="I22" s="24" t="n">
        <f aca="false">IF(OR(G22="",H22=""),0,IF(H22&gt;=G22,(H22-G22)*24,(H22-G22+1)*24))</f>
        <v>0</v>
      </c>
      <c r="J22" s="25"/>
      <c r="K22" s="24" t="str">
        <f aca="false">IF(F22="","",IF(F22="Hari Kerja",1.5*MIN(I22,1)+2*MAX(I22-1,0),2*MIN(I22,8)+3*MIN(MAX(I22-8,0),1)+4*MAX(I22-9,0)))</f>
        <v/>
      </c>
      <c r="L22" s="26" t="n">
        <f aca="false">IFERROR(J22*K22,0)</f>
        <v>0</v>
      </c>
    </row>
    <row r="23" customFormat="false" ht="15" hidden="false" customHeight="false" outlineLevel="0" collapsed="false">
      <c r="A23" s="23" t="n">
        <v>18</v>
      </c>
      <c r="B23" s="6"/>
      <c r="C23" s="6"/>
      <c r="D23" s="6"/>
      <c r="E23" s="27"/>
      <c r="F23" s="6"/>
      <c r="G23" s="28"/>
      <c r="H23" s="28"/>
      <c r="I23" s="24" t="n">
        <f aca="false">IF(OR(G23="",H23=""),0,IF(H23&gt;=G23,(H23-G23)*24,(H23-G23+1)*24))</f>
        <v>0</v>
      </c>
      <c r="J23" s="25"/>
      <c r="K23" s="24" t="str">
        <f aca="false">IF(F23="","",IF(F23="Hari Kerja",1.5*MIN(I23,1)+2*MAX(I23-1,0),2*MIN(I23,8)+3*MIN(MAX(I23-8,0),1)+4*MAX(I23-9,0)))</f>
        <v/>
      </c>
      <c r="L23" s="26" t="n">
        <f aca="false">IFERROR(J23*K23,0)</f>
        <v>0</v>
      </c>
    </row>
    <row r="24" customFormat="false" ht="15" hidden="false" customHeight="false" outlineLevel="0" collapsed="false">
      <c r="A24" s="23" t="n">
        <v>19</v>
      </c>
      <c r="B24" s="6"/>
      <c r="C24" s="6"/>
      <c r="D24" s="6"/>
      <c r="E24" s="27"/>
      <c r="F24" s="6"/>
      <c r="G24" s="28"/>
      <c r="H24" s="28"/>
      <c r="I24" s="24" t="n">
        <f aca="false">IF(OR(G24="",H24=""),0,IF(H24&gt;=G24,(H24-G24)*24,(H24-G24+1)*24))</f>
        <v>0</v>
      </c>
      <c r="J24" s="25"/>
      <c r="K24" s="24" t="str">
        <f aca="false">IF(F24="","",IF(F24="Hari Kerja",1.5*MIN(I24,1)+2*MAX(I24-1,0),2*MIN(I24,8)+3*MIN(MAX(I24-8,0),1)+4*MAX(I24-9,0)))</f>
        <v/>
      </c>
      <c r="L24" s="26" t="n">
        <f aca="false">IFERROR(J24*K24,0)</f>
        <v>0</v>
      </c>
    </row>
    <row r="25" customFormat="false" ht="15" hidden="false" customHeight="false" outlineLevel="0" collapsed="false">
      <c r="A25" s="23" t="n">
        <v>20</v>
      </c>
      <c r="B25" s="6"/>
      <c r="C25" s="6"/>
      <c r="D25" s="6"/>
      <c r="E25" s="27"/>
      <c r="F25" s="6"/>
      <c r="G25" s="28"/>
      <c r="H25" s="28"/>
      <c r="I25" s="24" t="n">
        <f aca="false">IF(OR(G25="",H25=""),0,IF(H25&gt;=G25,(H25-G25)*24,(H25-G25+1)*24))</f>
        <v>0</v>
      </c>
      <c r="J25" s="25"/>
      <c r="K25" s="24" t="str">
        <f aca="false">IF(F25="","",IF(F25="Hari Kerja",1.5*MIN(I25,1)+2*MAX(I25-1,0),2*MIN(I25,8)+3*MIN(MAX(I25-8,0),1)+4*MAX(I25-9,0)))</f>
        <v/>
      </c>
      <c r="L25" s="26" t="n">
        <f aca="false">IFERROR(J25*K25,0)</f>
        <v>0</v>
      </c>
    </row>
    <row r="26" customFormat="false" ht="18" hidden="false" customHeight="true" outlineLevel="0" collapsed="false">
      <c r="A26" s="29" t="s">
        <v>61</v>
      </c>
      <c r="B26" s="29"/>
      <c r="C26" s="29"/>
      <c r="D26" s="29"/>
      <c r="E26" s="29"/>
      <c r="F26" s="29"/>
      <c r="G26" s="29"/>
      <c r="H26" s="29"/>
      <c r="I26" s="30" t="n">
        <f aca="false">SUM(I6:I25)</f>
        <v>3</v>
      </c>
      <c r="J26" s="31"/>
      <c r="K26" s="31"/>
      <c r="L26" s="32" t="n">
        <f aca="false">SUM(L6:L25)</f>
        <v>158955.5</v>
      </c>
    </row>
  </sheetData>
  <mergeCells count="4">
    <mergeCell ref="C1:L1"/>
    <mergeCell ref="B3:C3"/>
    <mergeCell ref="E3:F3"/>
    <mergeCell ref="A26:H26"/>
  </mergeCells>
  <dataValidations count="1">
    <dataValidation allowBlank="true" errorStyle="stop" operator="between" showDropDown="false" showErrorMessage="false" showInputMessage="false" sqref="F6:F25" type="list">
      <formula1>"Hari Kerja,Hari Libur/Istirahat Mingguan,Hari Libur Nasional"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45"/>
  </cols>
  <sheetData>
    <row r="1" customFormat="false" ht="30" hidden="false" customHeight="true" outlineLevel="0" collapsed="false">
      <c r="C1" s="20" t="s">
        <v>62</v>
      </c>
      <c r="D1" s="20"/>
      <c r="E1" s="20"/>
    </row>
    <row r="2" customFormat="false" ht="4.5" hidden="false" customHeight="true" outlineLevel="0" collapsed="false">
      <c r="A2" s="3"/>
      <c r="B2" s="3"/>
      <c r="C2" s="3"/>
      <c r="D2" s="3"/>
      <c r="E2" s="3"/>
    </row>
    <row r="4" customFormat="false" ht="18" hidden="false" customHeight="true" outlineLevel="0" collapsed="false">
      <c r="A4" s="8" t="s">
        <v>63</v>
      </c>
      <c r="B4" s="8"/>
      <c r="C4" s="8"/>
      <c r="D4" s="8"/>
      <c r="E4" s="8"/>
    </row>
    <row r="5" customFormat="false" ht="15" hidden="false" customHeight="true" outlineLevel="0" collapsed="false">
      <c r="B5" s="6" t="s">
        <v>64</v>
      </c>
      <c r="C5" s="6"/>
      <c r="D5" s="6"/>
      <c r="E5" s="6"/>
    </row>
    <row r="6" customFormat="false" ht="15" hidden="false" customHeight="true" outlineLevel="0" collapsed="false">
      <c r="B6" s="33" t="s">
        <v>65</v>
      </c>
      <c r="C6" s="33"/>
      <c r="D6" s="33"/>
      <c r="E6" s="33"/>
    </row>
    <row r="8" customFormat="false" ht="18" hidden="false" customHeight="true" outlineLevel="0" collapsed="false">
      <c r="A8" s="8" t="s">
        <v>66</v>
      </c>
      <c r="B8" s="8"/>
      <c r="C8" s="8"/>
      <c r="D8" s="8"/>
      <c r="E8" s="8"/>
    </row>
    <row r="9" customFormat="false" ht="27.75" hidden="false" customHeight="true" outlineLevel="0" collapsed="false">
      <c r="A9" s="34" t="s">
        <v>67</v>
      </c>
      <c r="B9" s="34"/>
      <c r="C9" s="34"/>
      <c r="D9" s="34"/>
      <c r="E9" s="34"/>
    </row>
    <row r="10" customFormat="false" ht="27.75" hidden="false" customHeight="true" outlineLevel="0" collapsed="false">
      <c r="A10" s="34" t="s">
        <v>68</v>
      </c>
      <c r="B10" s="34"/>
      <c r="C10" s="34"/>
      <c r="D10" s="34"/>
      <c r="E10" s="34"/>
    </row>
    <row r="11" customFormat="false" ht="27.75" hidden="false" customHeight="true" outlineLevel="0" collapsed="false">
      <c r="A11" s="34" t="s">
        <v>69</v>
      </c>
      <c r="B11" s="34"/>
      <c r="C11" s="34"/>
      <c r="D11" s="34"/>
      <c r="E11" s="34"/>
    </row>
    <row r="12" customFormat="false" ht="27.75" hidden="false" customHeight="true" outlineLevel="0" collapsed="false">
      <c r="A12" s="34" t="s">
        <v>70</v>
      </c>
      <c r="B12" s="34"/>
      <c r="C12" s="34"/>
      <c r="D12" s="34"/>
      <c r="E12" s="34"/>
    </row>
    <row r="14" customFormat="false" ht="18" hidden="false" customHeight="true" outlineLevel="0" collapsed="false">
      <c r="A14" s="8" t="s">
        <v>71</v>
      </c>
      <c r="B14" s="8"/>
      <c r="C14" s="8"/>
      <c r="D14" s="8"/>
      <c r="E14" s="8"/>
    </row>
    <row r="15" customFormat="false" ht="15" hidden="false" customHeight="false" outlineLevel="0" collapsed="false">
      <c r="B15" s="22" t="s">
        <v>22</v>
      </c>
      <c r="C15" s="22" t="s">
        <v>72</v>
      </c>
      <c r="D15" s="22" t="s">
        <v>73</v>
      </c>
      <c r="E15" s="22" t="s">
        <v>74</v>
      </c>
    </row>
    <row r="16" customFormat="false" ht="15" hidden="false" customHeight="false" outlineLevel="0" collapsed="false">
      <c r="B16" s="35" t="s">
        <v>75</v>
      </c>
      <c r="C16" s="36" t="s">
        <v>76</v>
      </c>
      <c r="D16" s="36" t="s">
        <v>77</v>
      </c>
      <c r="E16" s="36" t="s">
        <v>78</v>
      </c>
    </row>
    <row r="17" customFormat="false" ht="15" hidden="false" customHeight="false" outlineLevel="0" collapsed="false">
      <c r="B17" s="37" t="s">
        <v>75</v>
      </c>
      <c r="C17" s="38" t="s">
        <v>76</v>
      </c>
      <c r="D17" s="38" t="s">
        <v>79</v>
      </c>
      <c r="E17" s="38" t="s">
        <v>80</v>
      </c>
    </row>
    <row r="18" customFormat="false" ht="15" hidden="false" customHeight="false" outlineLevel="0" collapsed="false">
      <c r="B18" s="35" t="s">
        <v>81</v>
      </c>
      <c r="C18" s="36" t="s">
        <v>82</v>
      </c>
      <c r="D18" s="36" t="s">
        <v>83</v>
      </c>
      <c r="E18" s="36" t="s">
        <v>80</v>
      </c>
    </row>
    <row r="19" customFormat="false" ht="15" hidden="false" customHeight="false" outlineLevel="0" collapsed="false">
      <c r="B19" s="37" t="s">
        <v>81</v>
      </c>
      <c r="C19" s="38" t="s">
        <v>82</v>
      </c>
      <c r="D19" s="38" t="s">
        <v>84</v>
      </c>
      <c r="E19" s="38" t="s">
        <v>85</v>
      </c>
    </row>
    <row r="20" customFormat="false" ht="23.85" hidden="false" customHeight="false" outlineLevel="0" collapsed="false">
      <c r="B20" s="35" t="s">
        <v>81</v>
      </c>
      <c r="C20" s="36" t="s">
        <v>82</v>
      </c>
      <c r="D20" s="36" t="s">
        <v>86</v>
      </c>
      <c r="E20" s="36" t="s">
        <v>87</v>
      </c>
    </row>
    <row r="21" customFormat="false" ht="15" hidden="false" customHeight="false" outlineLevel="0" collapsed="false">
      <c r="B21" s="37" t="s">
        <v>81</v>
      </c>
      <c r="C21" s="38" t="s">
        <v>88</v>
      </c>
      <c r="D21" s="38" t="s">
        <v>89</v>
      </c>
      <c r="E21" s="38" t="s">
        <v>80</v>
      </c>
    </row>
    <row r="22" customFormat="false" ht="15" hidden="false" customHeight="false" outlineLevel="0" collapsed="false">
      <c r="B22" s="35" t="s">
        <v>81</v>
      </c>
      <c r="C22" s="36" t="s">
        <v>88</v>
      </c>
      <c r="D22" s="36" t="s">
        <v>90</v>
      </c>
      <c r="E22" s="36" t="s">
        <v>85</v>
      </c>
    </row>
    <row r="23" customFormat="false" ht="23.85" hidden="false" customHeight="false" outlineLevel="0" collapsed="false">
      <c r="B23" s="37" t="s">
        <v>81</v>
      </c>
      <c r="C23" s="38" t="s">
        <v>88</v>
      </c>
      <c r="D23" s="38" t="s">
        <v>91</v>
      </c>
      <c r="E23" s="38" t="s">
        <v>87</v>
      </c>
    </row>
    <row r="25" customFormat="false" ht="18" hidden="false" customHeight="true" outlineLevel="0" collapsed="false">
      <c r="A25" s="8" t="s">
        <v>92</v>
      </c>
      <c r="B25" s="8"/>
      <c r="C25" s="8"/>
      <c r="D25" s="8"/>
      <c r="E25" s="8"/>
    </row>
    <row r="26" customFormat="false" ht="15" hidden="false" customHeight="true" outlineLevel="0" collapsed="false">
      <c r="A26" s="34" t="s">
        <v>93</v>
      </c>
      <c r="B26" s="34"/>
      <c r="C26" s="34"/>
      <c r="D26" s="34"/>
      <c r="E26" s="34"/>
    </row>
    <row r="27" customFormat="false" ht="15" hidden="false" customHeight="true" outlineLevel="0" collapsed="false">
      <c r="A27" s="34" t="s">
        <v>94</v>
      </c>
      <c r="B27" s="34"/>
      <c r="C27" s="34"/>
      <c r="D27" s="34"/>
      <c r="E27" s="34"/>
    </row>
    <row r="28" customFormat="false" ht="15" hidden="false" customHeight="true" outlineLevel="0" collapsed="false">
      <c r="A28" s="34" t="s">
        <v>95</v>
      </c>
      <c r="B28" s="34"/>
      <c r="C28" s="34"/>
      <c r="D28" s="34"/>
      <c r="E28" s="34"/>
    </row>
    <row r="29" customFormat="false" ht="15" hidden="false" customHeight="true" outlineLevel="0" collapsed="false">
      <c r="A29" s="34" t="s">
        <v>96</v>
      </c>
      <c r="B29" s="34"/>
      <c r="C29" s="34"/>
      <c r="D29" s="34"/>
      <c r="E29" s="34"/>
    </row>
    <row r="31" customFormat="false" ht="18" hidden="false" customHeight="true" outlineLevel="0" collapsed="false">
      <c r="A31" s="8" t="s">
        <v>97</v>
      </c>
      <c r="B31" s="8"/>
      <c r="C31" s="8"/>
      <c r="D31" s="8"/>
      <c r="E31" s="8"/>
    </row>
    <row r="32" customFormat="false" ht="25.5" hidden="false" customHeight="true" outlineLevel="0" collapsed="false">
      <c r="A32" s="34" t="s">
        <v>98</v>
      </c>
      <c r="B32" s="34"/>
      <c r="C32" s="34"/>
      <c r="D32" s="34"/>
      <c r="E32" s="34"/>
    </row>
    <row r="33" customFormat="false" ht="25.5" hidden="false" customHeight="true" outlineLevel="0" collapsed="false">
      <c r="A33" s="34" t="s">
        <v>99</v>
      </c>
      <c r="B33" s="34"/>
      <c r="C33" s="34"/>
      <c r="D33" s="34"/>
      <c r="E33" s="34"/>
    </row>
    <row r="34" customFormat="false" ht="25.5" hidden="false" customHeight="true" outlineLevel="0" collapsed="false">
      <c r="A34" s="34" t="s">
        <v>100</v>
      </c>
      <c r="B34" s="34"/>
      <c r="C34" s="34"/>
      <c r="D34" s="34"/>
      <c r="E34" s="34"/>
    </row>
    <row r="36" customFormat="false" ht="18" hidden="false" customHeight="true" outlineLevel="0" collapsed="false">
      <c r="A36" s="8" t="s">
        <v>101</v>
      </c>
      <c r="B36" s="8"/>
      <c r="C36" s="8"/>
      <c r="D36" s="8"/>
      <c r="E36" s="8"/>
    </row>
    <row r="37" customFormat="false" ht="25.5" hidden="false" customHeight="true" outlineLevel="0" collapsed="false">
      <c r="A37" s="39" t="s">
        <v>102</v>
      </c>
      <c r="B37" s="39"/>
      <c r="C37" s="39"/>
      <c r="D37" s="39"/>
      <c r="E37" s="39"/>
    </row>
    <row r="38" customFormat="false" ht="25.5" hidden="false" customHeight="true" outlineLevel="0" collapsed="false">
      <c r="A38" s="39" t="s">
        <v>103</v>
      </c>
      <c r="B38" s="39"/>
      <c r="C38" s="39"/>
      <c r="D38" s="39"/>
      <c r="E38" s="39"/>
    </row>
    <row r="39" customFormat="false" ht="25.5" hidden="false" customHeight="true" outlineLevel="0" collapsed="false">
      <c r="A39" s="39" t="s">
        <v>104</v>
      </c>
      <c r="B39" s="39"/>
      <c r="C39" s="39"/>
      <c r="D39" s="39"/>
      <c r="E39" s="39"/>
    </row>
    <row r="40" customFormat="false" ht="25.5" hidden="false" customHeight="true" outlineLevel="0" collapsed="false">
      <c r="A40" s="39" t="s">
        <v>105</v>
      </c>
      <c r="B40" s="39"/>
      <c r="C40" s="39"/>
      <c r="D40" s="39"/>
      <c r="E40" s="39"/>
    </row>
    <row r="41" customFormat="false" ht="25.5" hidden="false" customHeight="true" outlineLevel="0" collapsed="false">
      <c r="A41" s="39" t="s">
        <v>106</v>
      </c>
      <c r="B41" s="39"/>
      <c r="C41" s="39"/>
      <c r="D41" s="39"/>
      <c r="E41" s="39"/>
    </row>
    <row r="42" customFormat="false" ht="25.5" hidden="false" customHeight="true" outlineLevel="0" collapsed="false">
      <c r="A42" s="39" t="s">
        <v>107</v>
      </c>
      <c r="B42" s="39"/>
      <c r="C42" s="39"/>
      <c r="D42" s="39"/>
      <c r="E42" s="39"/>
    </row>
    <row r="43" customFormat="false" ht="25.5" hidden="false" customHeight="true" outlineLevel="0" collapsed="false">
      <c r="A43" s="39" t="s">
        <v>108</v>
      </c>
      <c r="B43" s="39"/>
      <c r="C43" s="39"/>
      <c r="D43" s="39"/>
      <c r="E43" s="39"/>
    </row>
    <row r="44" customFormat="false" ht="25.5" hidden="false" customHeight="true" outlineLevel="0" collapsed="false">
      <c r="A44" s="39" t="s">
        <v>109</v>
      </c>
      <c r="B44" s="39"/>
      <c r="C44" s="39"/>
      <c r="D44" s="39"/>
      <c r="E44" s="39"/>
    </row>
    <row r="45" customFormat="false" ht="25.5" hidden="false" customHeight="true" outlineLevel="0" collapsed="false">
      <c r="A45" s="39" t="s">
        <v>110</v>
      </c>
      <c r="B45" s="39"/>
      <c r="C45" s="39"/>
      <c r="D45" s="39"/>
      <c r="E45" s="39"/>
    </row>
  </sheetData>
  <mergeCells count="29">
    <mergeCell ref="C1:E1"/>
    <mergeCell ref="A4:E4"/>
    <mergeCell ref="B5:E5"/>
    <mergeCell ref="B6:E6"/>
    <mergeCell ref="A8:E8"/>
    <mergeCell ref="A9:E9"/>
    <mergeCell ref="A10:E10"/>
    <mergeCell ref="A11:E11"/>
    <mergeCell ref="A12:E12"/>
    <mergeCell ref="A14:E14"/>
    <mergeCell ref="A25:E25"/>
    <mergeCell ref="A26:E26"/>
    <mergeCell ref="A27:E27"/>
    <mergeCell ref="A28:E28"/>
    <mergeCell ref="A29:E29"/>
    <mergeCell ref="A31:E31"/>
    <mergeCell ref="A32:E32"/>
    <mergeCell ref="A33:E33"/>
    <mergeCell ref="A34:E34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2026-09-18T03:01:30Z</dcterms:created>
  <dc:creator>openpyxl</dc:creator>
  <dc:description/>
  <dc:language>en-US</dc:language>
  <cp:lastModifiedBy/>
  <dcterms:modified xsi:type="dcterms:W3CDTF">2026-09-18T03:01:30Z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